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ostrowska\Desktop\dokumenty na stronę\"/>
    </mc:Choice>
  </mc:AlternateContent>
  <xr:revisionPtr revIDLastSave="0" documentId="8_{CA122C5E-936E-488A-80E5-CE5B835C9372}" xr6:coauthVersionLast="47" xr6:coauthVersionMax="47" xr10:uidLastSave="{00000000-0000-0000-0000-000000000000}"/>
  <bookViews>
    <workbookView xWindow="28680" yWindow="-120" windowWidth="29040" windowHeight="15840" activeTab="2" xr2:uid="{D6C42211-BC6A-4C81-87E9-CD5239BB1E93}"/>
  </bookViews>
  <sheets>
    <sheet name="Suma dla oferty" sheetId="3" r:id="rId1"/>
    <sheet name="Część I" sheetId="1" r:id="rId2"/>
    <sheet name="Część I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F18" i="2"/>
  <c r="F17" i="2"/>
  <c r="F11" i="2"/>
  <c r="F12" i="2"/>
  <c r="F10" i="2"/>
  <c r="F21" i="2"/>
  <c r="F20" i="2"/>
  <c r="F19" i="2"/>
  <c r="F22" i="2"/>
  <c r="F23" i="2"/>
  <c r="F24" i="2"/>
  <c r="F15" i="2"/>
  <c r="F14" i="2"/>
  <c r="F13" i="2"/>
  <c r="F9" i="2"/>
  <c r="F16" i="2" s="1"/>
  <c r="F26" i="2" s="1"/>
  <c r="G26" i="2" s="1"/>
  <c r="F37" i="1"/>
  <c r="F9" i="1" l="1"/>
  <c r="F8" i="1"/>
  <c r="G8" i="1" s="1"/>
  <c r="G24" i="2"/>
  <c r="G23" i="2"/>
  <c r="G22" i="2"/>
  <c r="G21" i="2"/>
  <c r="G20" i="2"/>
  <c r="G19" i="2"/>
  <c r="G18" i="2"/>
  <c r="G15" i="2"/>
  <c r="G14" i="2"/>
  <c r="G13" i="2"/>
  <c r="G12" i="2"/>
  <c r="G11" i="2"/>
  <c r="G10" i="2"/>
  <c r="G9" i="2"/>
  <c r="G37" i="1"/>
  <c r="G9" i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G17" i="2" l="1"/>
  <c r="F21" i="1"/>
  <c r="C9" i="3" s="1"/>
  <c r="F38" i="1"/>
  <c r="G21" i="1" l="1"/>
  <c r="D9" i="3"/>
  <c r="G38" i="1"/>
  <c r="C10" i="3" l="1"/>
  <c r="D10" i="3" s="1"/>
  <c r="G16" i="2"/>
</calcChain>
</file>

<file path=xl/sharedStrings.xml><?xml version="1.0" encoding="utf-8"?>
<sst xmlns="http://schemas.openxmlformats.org/spreadsheetml/2006/main" count="132" uniqueCount="84">
  <si>
    <t>SUMA</t>
  </si>
  <si>
    <t>KOSZTY JEDNORAZOWE PODCZAS CAŁEGO ZAMÓWIENIA</t>
  </si>
  <si>
    <t>nd.</t>
  </si>
  <si>
    <t>3i)</t>
  </si>
  <si>
    <t>Wykonanie gadżetów</t>
  </si>
  <si>
    <t>3h)</t>
  </si>
  <si>
    <t>MAKSYMALNY KOSZT JEDNEGO WYDARZENIA</t>
  </si>
  <si>
    <t>Event manager</t>
  </si>
  <si>
    <t>3j)</t>
  </si>
  <si>
    <t>Dekoracje/Kwiaty</t>
  </si>
  <si>
    <t>3g)</t>
  </si>
  <si>
    <t>Woda butelkowana</t>
  </si>
  <si>
    <t>3f)</t>
  </si>
  <si>
    <t>Obsługa techniczna strefy</t>
  </si>
  <si>
    <t>3e)</t>
  </si>
  <si>
    <t>Stroje dla animatorów</t>
  </si>
  <si>
    <t>3d)</t>
  </si>
  <si>
    <t>Animatorzy</t>
  </si>
  <si>
    <t>3c)</t>
  </si>
  <si>
    <t>Konkurs nr 3</t>
  </si>
  <si>
    <t>Konkurs nr 2</t>
  </si>
  <si>
    <t>Konkurs nr 1</t>
  </si>
  <si>
    <t>Atrakcja nr 3</t>
  </si>
  <si>
    <t>Atrakcja nr 2</t>
  </si>
  <si>
    <t>Atrakcja nr 1</t>
  </si>
  <si>
    <t>3a)</t>
  </si>
  <si>
    <t>Total Brutto</t>
  </si>
  <si>
    <t>Total Netto</t>
  </si>
  <si>
    <t>Liczba wydarzeń</t>
  </si>
  <si>
    <t>Cena jednostkowa</t>
  </si>
  <si>
    <t>Rodzaj czynności</t>
  </si>
  <si>
    <t>Zgodnie z OPZ</t>
  </si>
  <si>
    <t>EVENT PLENEROWY</t>
  </si>
  <si>
    <t>2l)</t>
  </si>
  <si>
    <t>Moderator</t>
  </si>
  <si>
    <t>2k)</t>
  </si>
  <si>
    <t>Dodatkowy wystrój Sali</t>
  </si>
  <si>
    <t>2j)</t>
  </si>
  <si>
    <t>Podsumowanie (prezentacja)</t>
  </si>
  <si>
    <t>2i)</t>
  </si>
  <si>
    <t>Dokumentacja zdjęciowa</t>
  </si>
  <si>
    <t>2h)</t>
  </si>
  <si>
    <t>Opracowanie materiałów merytorycznych</t>
  </si>
  <si>
    <t>2g)</t>
  </si>
  <si>
    <t>Zapewnienie kostki dziennikarskiej</t>
  </si>
  <si>
    <t>2f)</t>
  </si>
  <si>
    <t>Zapewnienie dostępu do internetu</t>
  </si>
  <si>
    <t>2e)</t>
  </si>
  <si>
    <t>Relacja z debaty</t>
  </si>
  <si>
    <t>2d)</t>
  </si>
  <si>
    <t>Transmisja i oznakowanie</t>
  </si>
  <si>
    <t>2c)</t>
  </si>
  <si>
    <t>Wyposażenie mebli debata</t>
  </si>
  <si>
    <t>2b)</t>
  </si>
  <si>
    <t>Wynajem przestrzeni</t>
  </si>
  <si>
    <t>2a)</t>
  </si>
  <si>
    <t>DEBATA BRANŻOWA</t>
  </si>
  <si>
    <t>1l)</t>
  </si>
  <si>
    <t>1k)</t>
  </si>
  <si>
    <t>1j)</t>
  </si>
  <si>
    <t>1i)</t>
  </si>
  <si>
    <t>1h)</t>
  </si>
  <si>
    <t>1g)</t>
  </si>
  <si>
    <t>1f)</t>
  </si>
  <si>
    <t>1e)</t>
  </si>
  <si>
    <t>Relacja z konferencji</t>
  </si>
  <si>
    <t>1d)</t>
  </si>
  <si>
    <t>1c)</t>
  </si>
  <si>
    <t>Wyposażenie mebli konferencja</t>
  </si>
  <si>
    <t>1b)</t>
  </si>
  <si>
    <t>1a)</t>
  </si>
  <si>
    <t>KONFERENCJA PRASOWA</t>
  </si>
  <si>
    <t>OBSŁUGA EVENTOWO-MARKETINGOWA POT PBT</t>
  </si>
  <si>
    <t>Nazwa firmy:</t>
  </si>
  <si>
    <t>Ilość osób</t>
  </si>
  <si>
    <t>Transport nośników i materiałów promocyjnych i wyposażenia stoiska</t>
  </si>
  <si>
    <t xml:space="preserve">Zakup drobnych elementów strefy </t>
  </si>
  <si>
    <t>3b)
3h)
3i)</t>
  </si>
  <si>
    <t>Formularz wyceny</t>
  </si>
  <si>
    <t>Załącznik nr 1 do Oferty</t>
  </si>
  <si>
    <t>Total netto</t>
  </si>
  <si>
    <t>Total brutto</t>
  </si>
  <si>
    <t>Część I - Oferta dot. zadań opisanych w pkt 1 i 2</t>
  </si>
  <si>
    <t>Część II - Oferta dot. zadań opisanych w pkt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</si>
</sst>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&quot;zł&quot;"/>
    <numFmt numFmtId="165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26"/>
      <color theme="1"/>
      <name val="Arial Narrow"/>
      <family val="2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3" fillId="3" borderId="4" xfId="0" applyNumberFormat="1" applyFont="1" applyFill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2" xfId="0" applyNumberFormat="1" applyFont="1" applyBorder="1"/>
    <xf numFmtId="164" fontId="3" fillId="0" borderId="13" xfId="0" applyNumberFormat="1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4" fontId="2" fillId="4" borderId="3" xfId="0" applyNumberFormat="1" applyFont="1" applyFill="1" applyBorder="1"/>
    <xf numFmtId="164" fontId="2" fillId="4" borderId="4" xfId="0" applyNumberFormat="1" applyFont="1" applyFill="1" applyBorder="1"/>
    <xf numFmtId="0" fontId="3" fillId="0" borderId="0" xfId="0" applyFont="1"/>
    <xf numFmtId="164" fontId="3" fillId="4" borderId="3" xfId="0" applyNumberFormat="1" applyFont="1" applyFill="1" applyBorder="1"/>
    <xf numFmtId="164" fontId="3" fillId="4" borderId="4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2" fillId="5" borderId="1" xfId="0" applyNumberFormat="1" applyFont="1" applyFill="1" applyBorder="1"/>
    <xf numFmtId="164" fontId="2" fillId="5" borderId="2" xfId="0" applyNumberFormat="1" applyFont="1" applyFill="1" applyBorder="1"/>
    <xf numFmtId="164" fontId="3" fillId="5" borderId="3" xfId="0" applyNumberFormat="1" applyFont="1" applyFill="1" applyBorder="1"/>
    <xf numFmtId="164" fontId="3" fillId="5" borderId="4" xfId="0" applyNumberFormat="1" applyFont="1" applyFill="1" applyBorder="1"/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0" fontId="2" fillId="0" borderId="0" xfId="0" applyFont="1"/>
    <xf numFmtId="0" fontId="4" fillId="0" borderId="0" xfId="0" applyFont="1"/>
    <xf numFmtId="0" fontId="3" fillId="0" borderId="13" xfId="0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6" fillId="0" borderId="18" xfId="0" applyFont="1" applyBorder="1"/>
    <xf numFmtId="0" fontId="6" fillId="2" borderId="17" xfId="0" applyFont="1" applyFill="1" applyBorder="1"/>
    <xf numFmtId="0" fontId="6" fillId="2" borderId="16" xfId="0" applyFont="1" applyFill="1" applyBorder="1"/>
    <xf numFmtId="0" fontId="6" fillId="0" borderId="14" xfId="0" applyFont="1" applyBorder="1"/>
    <xf numFmtId="0" fontId="6" fillId="0" borderId="22" xfId="0" applyFont="1" applyBorder="1"/>
    <xf numFmtId="165" fontId="6" fillId="0" borderId="13" xfId="0" applyNumberFormat="1" applyFont="1" applyBorder="1"/>
    <xf numFmtId="165" fontId="6" fillId="0" borderId="12" xfId="0" applyNumberFormat="1" applyFont="1" applyBorder="1"/>
    <xf numFmtId="165" fontId="6" fillId="0" borderId="23" xfId="0" applyNumberFormat="1" applyFont="1" applyBorder="1"/>
    <xf numFmtId="165" fontId="6" fillId="0" borderId="24" xfId="0" applyNumberFormat="1" applyFont="1" applyBorder="1"/>
    <xf numFmtId="0" fontId="3" fillId="0" borderId="13" xfId="0" applyFont="1" applyBorder="1" applyAlignment="1">
      <alignment horizontal="center" vertical="center"/>
    </xf>
    <xf numFmtId="165" fontId="2" fillId="3" borderId="17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B8FA-A34D-4DD5-B707-090CAF58C060}">
  <dimension ref="B3:F10"/>
  <sheetViews>
    <sheetView workbookViewId="0">
      <selection activeCell="G18" sqref="G18"/>
    </sheetView>
  </sheetViews>
  <sheetFormatPr defaultRowHeight="14.4" x14ac:dyDescent="0.3"/>
  <cols>
    <col min="2" max="2" width="53.77734375" bestFit="1" customWidth="1"/>
    <col min="3" max="3" width="12.44140625" bestFit="1" customWidth="1"/>
    <col min="4" max="4" width="13.5546875" bestFit="1" customWidth="1"/>
    <col min="5" max="5" width="14.21875" customWidth="1"/>
    <col min="6" max="6" width="12.21875" customWidth="1"/>
  </cols>
  <sheetData>
    <row r="3" spans="2:6" x14ac:dyDescent="0.3">
      <c r="E3" s="51" t="s">
        <v>79</v>
      </c>
      <c r="F3" s="51"/>
    </row>
    <row r="4" spans="2:6" ht="32.4" x14ac:dyDescent="0.55000000000000004">
      <c r="B4" s="52" t="s">
        <v>78</v>
      </c>
      <c r="C4" s="52"/>
      <c r="D4" s="52"/>
      <c r="E4" s="52"/>
      <c r="F4" s="52"/>
    </row>
    <row r="5" spans="2:6" ht="18" x14ac:dyDescent="0.35">
      <c r="B5" s="31" t="s">
        <v>73</v>
      </c>
      <c r="C5" s="15"/>
      <c r="D5" s="15"/>
      <c r="E5" s="15"/>
      <c r="F5" s="15"/>
    </row>
    <row r="7" spans="2:6" ht="15" thickBot="1" x14ac:dyDescent="0.35"/>
    <row r="8" spans="2:6" ht="18" x14ac:dyDescent="0.35">
      <c r="B8" s="40"/>
      <c r="C8" s="41" t="s">
        <v>80</v>
      </c>
      <c r="D8" s="42" t="s">
        <v>81</v>
      </c>
    </row>
    <row r="9" spans="2:6" ht="18" x14ac:dyDescent="0.35">
      <c r="B9" s="43" t="s">
        <v>82</v>
      </c>
      <c r="C9" s="45">
        <f>SUM('Część I'!F21,'Część I'!F38)</f>
        <v>0</v>
      </c>
      <c r="D9" s="46">
        <f>C9*1.23</f>
        <v>0</v>
      </c>
    </row>
    <row r="10" spans="2:6" ht="18.600000000000001" thickBot="1" x14ac:dyDescent="0.4">
      <c r="B10" s="44" t="s">
        <v>83</v>
      </c>
      <c r="C10" s="47">
        <f>'Część II'!F26</f>
        <v>0</v>
      </c>
      <c r="D10" s="48">
        <f>C10*1.23</f>
        <v>0</v>
      </c>
    </row>
  </sheetData>
  <mergeCells count="2">
    <mergeCell ref="E3:F3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E1AA-80B5-48E6-8615-380385F03001}">
  <dimension ref="A1:H38"/>
  <sheetViews>
    <sheetView topLeftCell="A4" zoomScaleNormal="100" workbookViewId="0">
      <selection activeCell="C25" sqref="C25:C36"/>
    </sheetView>
  </sheetViews>
  <sheetFormatPr defaultRowHeight="14.4" x14ac:dyDescent="0.3"/>
  <cols>
    <col min="1" max="1" width="8.109375" customWidth="1"/>
    <col min="2" max="2" width="53.88671875" bestFit="1" customWidth="1"/>
    <col min="3" max="3" width="16.109375" bestFit="1" customWidth="1"/>
    <col min="4" max="4" width="10.44140625" bestFit="1" customWidth="1"/>
    <col min="5" max="5" width="14.33203125" bestFit="1" customWidth="1"/>
    <col min="6" max="6" width="10.77734375" bestFit="1" customWidth="1"/>
    <col min="7" max="7" width="10.88671875" bestFit="1" customWidth="1"/>
  </cols>
  <sheetData>
    <row r="1" spans="1:8" x14ac:dyDescent="0.3">
      <c r="E1" s="51"/>
      <c r="F1" s="51"/>
    </row>
    <row r="2" spans="1:8" ht="18" x14ac:dyDescent="0.35">
      <c r="A2" s="15"/>
      <c r="B2" s="31"/>
      <c r="C2" s="15"/>
      <c r="D2" s="15"/>
      <c r="E2" s="15"/>
      <c r="F2" s="15"/>
      <c r="G2" s="15"/>
      <c r="H2" s="15"/>
    </row>
    <row r="3" spans="1:8" ht="15" thickBot="1" x14ac:dyDescent="0.35">
      <c r="A3" s="15"/>
      <c r="B3" s="30"/>
      <c r="C3" s="15"/>
      <c r="D3" s="15"/>
      <c r="E3" s="15"/>
      <c r="F3" s="15"/>
      <c r="G3" s="15"/>
      <c r="H3" s="15"/>
    </row>
    <row r="4" spans="1:8" ht="25.8" thickBot="1" x14ac:dyDescent="0.5">
      <c r="A4" s="70" t="s">
        <v>72</v>
      </c>
      <c r="B4" s="71"/>
      <c r="C4" s="71"/>
      <c r="D4" s="71"/>
      <c r="E4" s="71"/>
      <c r="F4" s="71"/>
      <c r="G4" s="72"/>
      <c r="H4" s="15"/>
    </row>
    <row r="5" spans="1:8" ht="18" x14ac:dyDescent="0.3">
      <c r="A5" s="54" t="s">
        <v>71</v>
      </c>
      <c r="B5" s="55"/>
      <c r="C5" s="55"/>
      <c r="D5" s="55"/>
      <c r="E5" s="55"/>
      <c r="F5" s="55"/>
      <c r="G5" s="56"/>
      <c r="H5" s="15"/>
    </row>
    <row r="6" spans="1:8" x14ac:dyDescent="0.3">
      <c r="A6" s="76" t="s">
        <v>31</v>
      </c>
      <c r="B6" s="73" t="s">
        <v>30</v>
      </c>
      <c r="C6" s="74" t="s">
        <v>29</v>
      </c>
      <c r="D6" s="74" t="s">
        <v>74</v>
      </c>
      <c r="E6" s="74" t="s">
        <v>28</v>
      </c>
      <c r="F6" s="74" t="s">
        <v>27</v>
      </c>
      <c r="G6" s="75" t="s">
        <v>26</v>
      </c>
      <c r="H6" s="15"/>
    </row>
    <row r="7" spans="1:8" x14ac:dyDescent="0.3">
      <c r="A7" s="76"/>
      <c r="B7" s="73"/>
      <c r="C7" s="74"/>
      <c r="D7" s="74"/>
      <c r="E7" s="74"/>
      <c r="F7" s="74"/>
      <c r="G7" s="75"/>
      <c r="H7" s="15"/>
    </row>
    <row r="8" spans="1:8" x14ac:dyDescent="0.3">
      <c r="A8" s="12" t="s">
        <v>70</v>
      </c>
      <c r="B8" s="10" t="s">
        <v>54</v>
      </c>
      <c r="C8" s="10"/>
      <c r="D8" s="11">
        <v>60</v>
      </c>
      <c r="E8" s="11">
        <v>4</v>
      </c>
      <c r="F8" s="29">
        <f>C8*E8</f>
        <v>0</v>
      </c>
      <c r="G8" s="28">
        <f t="shared" ref="G8:G21" si="0">F8*1.23</f>
        <v>0</v>
      </c>
      <c r="H8" s="15"/>
    </row>
    <row r="9" spans="1:8" x14ac:dyDescent="0.3">
      <c r="A9" s="12" t="s">
        <v>69</v>
      </c>
      <c r="B9" s="10" t="s">
        <v>68</v>
      </c>
      <c r="C9" s="10"/>
      <c r="D9" s="11">
        <v>5</v>
      </c>
      <c r="E9" s="11">
        <v>4</v>
      </c>
      <c r="F9" s="29">
        <f>C9*E9</f>
        <v>0</v>
      </c>
      <c r="G9" s="28">
        <f t="shared" si="0"/>
        <v>0</v>
      </c>
      <c r="H9" s="15"/>
    </row>
    <row r="10" spans="1:8" x14ac:dyDescent="0.3">
      <c r="A10" s="12" t="s">
        <v>67</v>
      </c>
      <c r="B10" s="10" t="s">
        <v>50</v>
      </c>
      <c r="C10" s="10"/>
      <c r="D10" s="11" t="s">
        <v>2</v>
      </c>
      <c r="E10" s="11">
        <v>4</v>
      </c>
      <c r="F10" s="29">
        <f t="shared" ref="F10:F19" si="1">C10*E10</f>
        <v>0</v>
      </c>
      <c r="G10" s="28">
        <f t="shared" si="0"/>
        <v>0</v>
      </c>
      <c r="H10" s="15"/>
    </row>
    <row r="11" spans="1:8" x14ac:dyDescent="0.3">
      <c r="A11" s="12" t="s">
        <v>66</v>
      </c>
      <c r="B11" s="10" t="s">
        <v>65</v>
      </c>
      <c r="C11" s="10"/>
      <c r="D11" s="11" t="s">
        <v>2</v>
      </c>
      <c r="E11" s="11">
        <v>4</v>
      </c>
      <c r="F11" s="29">
        <f t="shared" si="1"/>
        <v>0</v>
      </c>
      <c r="G11" s="28">
        <f t="shared" si="0"/>
        <v>0</v>
      </c>
      <c r="H11" s="15"/>
    </row>
    <row r="12" spans="1:8" x14ac:dyDescent="0.3">
      <c r="A12" s="12" t="s">
        <v>64</v>
      </c>
      <c r="B12" s="10" t="s">
        <v>46</v>
      </c>
      <c r="C12" s="10"/>
      <c r="D12" s="11" t="s">
        <v>2</v>
      </c>
      <c r="E12" s="11">
        <v>4</v>
      </c>
      <c r="F12" s="29">
        <f t="shared" si="1"/>
        <v>0</v>
      </c>
      <c r="G12" s="28">
        <f t="shared" si="0"/>
        <v>0</v>
      </c>
      <c r="H12" s="15"/>
    </row>
    <row r="13" spans="1:8" x14ac:dyDescent="0.3">
      <c r="A13" s="12" t="s">
        <v>63</v>
      </c>
      <c r="B13" s="10" t="s">
        <v>44</v>
      </c>
      <c r="C13" s="10"/>
      <c r="D13" s="11" t="s">
        <v>2</v>
      </c>
      <c r="E13" s="11">
        <v>4</v>
      </c>
      <c r="F13" s="29">
        <f t="shared" si="1"/>
        <v>0</v>
      </c>
      <c r="G13" s="28">
        <f t="shared" si="0"/>
        <v>0</v>
      </c>
      <c r="H13" s="15"/>
    </row>
    <row r="14" spans="1:8" x14ac:dyDescent="0.3">
      <c r="A14" s="12" t="s">
        <v>62</v>
      </c>
      <c r="B14" s="10" t="s">
        <v>42</v>
      </c>
      <c r="C14" s="10"/>
      <c r="D14" s="11" t="s">
        <v>2</v>
      </c>
      <c r="E14" s="11">
        <v>4</v>
      </c>
      <c r="F14" s="29">
        <f t="shared" si="1"/>
        <v>0</v>
      </c>
      <c r="G14" s="28">
        <f t="shared" si="0"/>
        <v>0</v>
      </c>
      <c r="H14" s="15"/>
    </row>
    <row r="15" spans="1:8" x14ac:dyDescent="0.3">
      <c r="A15" s="12" t="s">
        <v>61</v>
      </c>
      <c r="B15" s="10" t="s">
        <v>40</v>
      </c>
      <c r="C15" s="10"/>
      <c r="D15" s="11" t="s">
        <v>2</v>
      </c>
      <c r="E15" s="11">
        <v>4</v>
      </c>
      <c r="F15" s="29">
        <f t="shared" si="1"/>
        <v>0</v>
      </c>
      <c r="G15" s="28">
        <f t="shared" si="0"/>
        <v>0</v>
      </c>
      <c r="H15" s="15"/>
    </row>
    <row r="16" spans="1:8" x14ac:dyDescent="0.3">
      <c r="A16" s="12" t="s">
        <v>60</v>
      </c>
      <c r="B16" s="10" t="s">
        <v>38</v>
      </c>
      <c r="C16" s="10"/>
      <c r="D16" s="11" t="s">
        <v>2</v>
      </c>
      <c r="E16" s="11">
        <v>4</v>
      </c>
      <c r="F16" s="29">
        <f t="shared" si="1"/>
        <v>0</v>
      </c>
      <c r="G16" s="28">
        <f t="shared" si="0"/>
        <v>0</v>
      </c>
      <c r="H16" s="15"/>
    </row>
    <row r="17" spans="1:8" x14ac:dyDescent="0.3">
      <c r="A17" s="12" t="s">
        <v>59</v>
      </c>
      <c r="B17" s="10" t="s">
        <v>36</v>
      </c>
      <c r="C17" s="10"/>
      <c r="D17" s="11" t="s">
        <v>2</v>
      </c>
      <c r="E17" s="11">
        <v>4</v>
      </c>
      <c r="F17" s="29">
        <f t="shared" si="1"/>
        <v>0</v>
      </c>
      <c r="G17" s="28">
        <f t="shared" si="0"/>
        <v>0</v>
      </c>
      <c r="H17" s="15"/>
    </row>
    <row r="18" spans="1:8" x14ac:dyDescent="0.3">
      <c r="A18" s="12" t="s">
        <v>58</v>
      </c>
      <c r="B18" s="10" t="s">
        <v>34</v>
      </c>
      <c r="C18" s="10"/>
      <c r="D18" s="11">
        <v>1</v>
      </c>
      <c r="E18" s="11">
        <v>4</v>
      </c>
      <c r="F18" s="29">
        <f t="shared" si="1"/>
        <v>0</v>
      </c>
      <c r="G18" s="28">
        <f t="shared" si="0"/>
        <v>0</v>
      </c>
      <c r="H18" s="15"/>
    </row>
    <row r="19" spans="1:8" ht="15" thickBot="1" x14ac:dyDescent="0.35">
      <c r="A19" s="6" t="s">
        <v>57</v>
      </c>
      <c r="B19" s="4" t="s">
        <v>7</v>
      </c>
      <c r="C19" s="10"/>
      <c r="D19" s="5">
        <v>1</v>
      </c>
      <c r="E19" s="11">
        <v>4</v>
      </c>
      <c r="F19" s="27">
        <f t="shared" si="1"/>
        <v>0</v>
      </c>
      <c r="G19" s="26">
        <f t="shared" si="0"/>
        <v>0</v>
      </c>
      <c r="H19" s="15"/>
    </row>
    <row r="20" spans="1:8" ht="15" thickBot="1" x14ac:dyDescent="0.35">
      <c r="A20" s="62" t="s">
        <v>6</v>
      </c>
      <c r="B20" s="63"/>
      <c r="C20" s="63"/>
      <c r="D20" s="63"/>
      <c r="E20" s="63"/>
      <c r="F20" s="25">
        <f>SUM(C8:C19)</f>
        <v>0</v>
      </c>
      <c r="G20" s="24">
        <f t="shared" si="0"/>
        <v>0</v>
      </c>
      <c r="H20" s="15"/>
    </row>
    <row r="21" spans="1:8" ht="15" thickBot="1" x14ac:dyDescent="0.35">
      <c r="A21" s="67" t="s">
        <v>0</v>
      </c>
      <c r="B21" s="68"/>
      <c r="C21" s="68"/>
      <c r="D21" s="68"/>
      <c r="E21" s="68"/>
      <c r="F21" s="23">
        <f>SUM(F8:F19)</f>
        <v>0</v>
      </c>
      <c r="G21" s="22">
        <f t="shared" si="0"/>
        <v>0</v>
      </c>
      <c r="H21" s="15"/>
    </row>
    <row r="22" spans="1:8" ht="18" x14ac:dyDescent="0.3">
      <c r="A22" s="64" t="s">
        <v>56</v>
      </c>
      <c r="B22" s="65"/>
      <c r="C22" s="65"/>
      <c r="D22" s="65"/>
      <c r="E22" s="65"/>
      <c r="F22" s="65"/>
      <c r="G22" s="66"/>
      <c r="H22" s="15"/>
    </row>
    <row r="23" spans="1:8" x14ac:dyDescent="0.3">
      <c r="A23" s="69" t="s">
        <v>31</v>
      </c>
      <c r="B23" s="77" t="s">
        <v>30</v>
      </c>
      <c r="C23" s="53" t="s">
        <v>29</v>
      </c>
      <c r="D23" s="53" t="s">
        <v>74</v>
      </c>
      <c r="E23" s="53" t="s">
        <v>28</v>
      </c>
      <c r="F23" s="53" t="s">
        <v>27</v>
      </c>
      <c r="G23" s="57" t="s">
        <v>26</v>
      </c>
      <c r="H23" s="15"/>
    </row>
    <row r="24" spans="1:8" x14ac:dyDescent="0.3">
      <c r="A24" s="69"/>
      <c r="B24" s="77"/>
      <c r="C24" s="53"/>
      <c r="D24" s="53"/>
      <c r="E24" s="53"/>
      <c r="F24" s="53"/>
      <c r="G24" s="57"/>
      <c r="H24" s="15"/>
    </row>
    <row r="25" spans="1:8" x14ac:dyDescent="0.3">
      <c r="A25" s="21" t="s">
        <v>55</v>
      </c>
      <c r="B25" s="10" t="s">
        <v>54</v>
      </c>
      <c r="C25" s="10"/>
      <c r="D25" s="20">
        <v>120</v>
      </c>
      <c r="E25" s="10">
        <v>4</v>
      </c>
      <c r="F25" s="9">
        <f t="shared" ref="F25:F36" si="2">C25*E25</f>
        <v>0</v>
      </c>
      <c r="G25" s="8">
        <f t="shared" ref="G25:G38" si="3">F25*1.23</f>
        <v>0</v>
      </c>
      <c r="H25" s="15"/>
    </row>
    <row r="26" spans="1:8" x14ac:dyDescent="0.3">
      <c r="A26" s="21" t="s">
        <v>53</v>
      </c>
      <c r="B26" s="10" t="s">
        <v>52</v>
      </c>
      <c r="C26" s="10"/>
      <c r="D26" s="20">
        <v>5</v>
      </c>
      <c r="E26" s="10">
        <v>4</v>
      </c>
      <c r="F26" s="9">
        <f t="shared" si="2"/>
        <v>0</v>
      </c>
      <c r="G26" s="8">
        <f t="shared" si="3"/>
        <v>0</v>
      </c>
      <c r="H26" s="15"/>
    </row>
    <row r="27" spans="1:8" x14ac:dyDescent="0.3">
      <c r="A27" s="21" t="s">
        <v>51</v>
      </c>
      <c r="B27" s="10" t="s">
        <v>50</v>
      </c>
      <c r="C27" s="10"/>
      <c r="D27" s="11" t="s">
        <v>2</v>
      </c>
      <c r="E27" s="10">
        <v>4</v>
      </c>
      <c r="F27" s="9">
        <f t="shared" si="2"/>
        <v>0</v>
      </c>
      <c r="G27" s="8">
        <f t="shared" si="3"/>
        <v>0</v>
      </c>
      <c r="H27" s="15"/>
    </row>
    <row r="28" spans="1:8" x14ac:dyDescent="0.3">
      <c r="A28" s="21" t="s">
        <v>49</v>
      </c>
      <c r="B28" s="10" t="s">
        <v>48</v>
      </c>
      <c r="C28" s="10"/>
      <c r="D28" s="11" t="s">
        <v>2</v>
      </c>
      <c r="E28" s="10">
        <v>4</v>
      </c>
      <c r="F28" s="9">
        <f t="shared" si="2"/>
        <v>0</v>
      </c>
      <c r="G28" s="8">
        <f t="shared" si="3"/>
        <v>0</v>
      </c>
      <c r="H28" s="15"/>
    </row>
    <row r="29" spans="1:8" x14ac:dyDescent="0.3">
      <c r="A29" s="21" t="s">
        <v>47</v>
      </c>
      <c r="B29" s="10" t="s">
        <v>46</v>
      </c>
      <c r="C29" s="10"/>
      <c r="D29" s="11" t="s">
        <v>2</v>
      </c>
      <c r="E29" s="10">
        <v>4</v>
      </c>
      <c r="F29" s="9">
        <f t="shared" si="2"/>
        <v>0</v>
      </c>
      <c r="G29" s="8">
        <f t="shared" si="3"/>
        <v>0</v>
      </c>
      <c r="H29" s="15"/>
    </row>
    <row r="30" spans="1:8" x14ac:dyDescent="0.3">
      <c r="A30" s="21" t="s">
        <v>45</v>
      </c>
      <c r="B30" s="10" t="s">
        <v>44</v>
      </c>
      <c r="C30" s="10"/>
      <c r="D30" s="11" t="s">
        <v>2</v>
      </c>
      <c r="E30" s="10">
        <v>4</v>
      </c>
      <c r="F30" s="9">
        <f t="shared" si="2"/>
        <v>0</v>
      </c>
      <c r="G30" s="8">
        <f t="shared" si="3"/>
        <v>0</v>
      </c>
      <c r="H30" s="15"/>
    </row>
    <row r="31" spans="1:8" x14ac:dyDescent="0.3">
      <c r="A31" s="21" t="s">
        <v>43</v>
      </c>
      <c r="B31" s="10" t="s">
        <v>42</v>
      </c>
      <c r="C31" s="10"/>
      <c r="D31" s="11" t="s">
        <v>2</v>
      </c>
      <c r="E31" s="10">
        <v>4</v>
      </c>
      <c r="F31" s="9">
        <f t="shared" si="2"/>
        <v>0</v>
      </c>
      <c r="G31" s="8">
        <f t="shared" si="3"/>
        <v>0</v>
      </c>
      <c r="H31" s="15"/>
    </row>
    <row r="32" spans="1:8" x14ac:dyDescent="0.3">
      <c r="A32" s="21" t="s">
        <v>41</v>
      </c>
      <c r="B32" s="10" t="s">
        <v>40</v>
      </c>
      <c r="C32" s="10"/>
      <c r="D32" s="11" t="s">
        <v>2</v>
      </c>
      <c r="E32" s="10">
        <v>4</v>
      </c>
      <c r="F32" s="9">
        <f t="shared" si="2"/>
        <v>0</v>
      </c>
      <c r="G32" s="8">
        <f t="shared" si="3"/>
        <v>0</v>
      </c>
      <c r="H32" s="15"/>
    </row>
    <row r="33" spans="1:8" x14ac:dyDescent="0.3">
      <c r="A33" s="21" t="s">
        <v>39</v>
      </c>
      <c r="B33" s="10" t="s">
        <v>38</v>
      </c>
      <c r="C33" s="10"/>
      <c r="D33" s="11" t="s">
        <v>2</v>
      </c>
      <c r="E33" s="10">
        <v>4</v>
      </c>
      <c r="F33" s="9">
        <f t="shared" si="2"/>
        <v>0</v>
      </c>
      <c r="G33" s="8">
        <f t="shared" si="3"/>
        <v>0</v>
      </c>
      <c r="H33" s="15"/>
    </row>
    <row r="34" spans="1:8" x14ac:dyDescent="0.3">
      <c r="A34" s="21" t="s">
        <v>37</v>
      </c>
      <c r="B34" s="10" t="s">
        <v>36</v>
      </c>
      <c r="C34" s="10"/>
      <c r="D34" s="11" t="s">
        <v>2</v>
      </c>
      <c r="E34" s="10">
        <v>4</v>
      </c>
      <c r="F34" s="9">
        <f t="shared" si="2"/>
        <v>0</v>
      </c>
      <c r="G34" s="8">
        <f t="shared" si="3"/>
        <v>0</v>
      </c>
      <c r="H34" s="15"/>
    </row>
    <row r="35" spans="1:8" x14ac:dyDescent="0.3">
      <c r="A35" s="21" t="s">
        <v>35</v>
      </c>
      <c r="B35" s="10" t="s">
        <v>34</v>
      </c>
      <c r="C35" s="10"/>
      <c r="D35" s="20">
        <v>1</v>
      </c>
      <c r="E35" s="10">
        <v>4</v>
      </c>
      <c r="F35" s="9">
        <f t="shared" si="2"/>
        <v>0</v>
      </c>
      <c r="G35" s="8">
        <f t="shared" si="3"/>
        <v>0</v>
      </c>
      <c r="H35" s="15"/>
    </row>
    <row r="36" spans="1:8" ht="15" thickBot="1" x14ac:dyDescent="0.35">
      <c r="A36" s="19" t="s">
        <v>33</v>
      </c>
      <c r="B36" s="4" t="s">
        <v>7</v>
      </c>
      <c r="C36" s="10"/>
      <c r="D36" s="18">
        <v>1</v>
      </c>
      <c r="E36" s="10">
        <v>4</v>
      </c>
      <c r="F36" s="3">
        <f t="shared" si="2"/>
        <v>0</v>
      </c>
      <c r="G36" s="2">
        <f t="shared" si="3"/>
        <v>0</v>
      </c>
      <c r="H36" s="15"/>
    </row>
    <row r="37" spans="1:8" ht="15" thickBot="1" x14ac:dyDescent="0.35">
      <c r="A37" s="60" t="s">
        <v>6</v>
      </c>
      <c r="B37" s="61"/>
      <c r="C37" s="61"/>
      <c r="D37" s="61"/>
      <c r="E37" s="61"/>
      <c r="F37" s="17">
        <f>SUM(C25:C36)</f>
        <v>0</v>
      </c>
      <c r="G37" s="16">
        <f t="shared" si="3"/>
        <v>0</v>
      </c>
      <c r="H37" s="15"/>
    </row>
    <row r="38" spans="1:8" ht="15" thickBot="1" x14ac:dyDescent="0.35">
      <c r="A38" s="58" t="s">
        <v>0</v>
      </c>
      <c r="B38" s="59"/>
      <c r="C38" s="59"/>
      <c r="D38" s="59"/>
      <c r="E38" s="59"/>
      <c r="F38" s="14">
        <f>SUM(F25:F37)</f>
        <v>0</v>
      </c>
      <c r="G38" s="13">
        <f t="shared" si="3"/>
        <v>0</v>
      </c>
    </row>
  </sheetData>
  <mergeCells count="22">
    <mergeCell ref="A38:E38"/>
    <mergeCell ref="E1:F1"/>
    <mergeCell ref="A37:E37"/>
    <mergeCell ref="A20:E20"/>
    <mergeCell ref="A22:G22"/>
    <mergeCell ref="A21:E21"/>
    <mergeCell ref="A23:A24"/>
    <mergeCell ref="A4:G4"/>
    <mergeCell ref="B6:B7"/>
    <mergeCell ref="C6:C7"/>
    <mergeCell ref="D6:D7"/>
    <mergeCell ref="E6:E7"/>
    <mergeCell ref="F6:F7"/>
    <mergeCell ref="G6:G7"/>
    <mergeCell ref="A6:A7"/>
    <mergeCell ref="B23:B24"/>
    <mergeCell ref="C23:C24"/>
    <mergeCell ref="D23:D24"/>
    <mergeCell ref="E23:E24"/>
    <mergeCell ref="A5:G5"/>
    <mergeCell ref="G23:G24"/>
    <mergeCell ref="F23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20BA-B974-4634-887A-3B364FC1018F}">
  <dimension ref="A4:G26"/>
  <sheetViews>
    <sheetView tabSelected="1" topLeftCell="A4" workbookViewId="0">
      <selection activeCell="N16" sqref="N16"/>
    </sheetView>
  </sheetViews>
  <sheetFormatPr defaultRowHeight="14.4" x14ac:dyDescent="0.3"/>
  <cols>
    <col min="1" max="1" width="12.21875" bestFit="1" customWidth="1"/>
    <col min="2" max="2" width="55.109375" bestFit="1" customWidth="1"/>
    <col min="3" max="3" width="14" bestFit="1" customWidth="1"/>
    <col min="4" max="4" width="9.21875" customWidth="1"/>
    <col min="5" max="5" width="12.6640625" bestFit="1" customWidth="1"/>
    <col min="6" max="6" width="9.44140625" bestFit="1" customWidth="1"/>
    <col min="7" max="7" width="9.88671875" bestFit="1" customWidth="1"/>
  </cols>
  <sheetData>
    <row r="4" spans="1:7" ht="15" thickBot="1" x14ac:dyDescent="0.35"/>
    <row r="5" spans="1:7" ht="25.8" thickBot="1" x14ac:dyDescent="0.5">
      <c r="A5" s="70" t="s">
        <v>72</v>
      </c>
      <c r="B5" s="71"/>
      <c r="C5" s="71"/>
      <c r="D5" s="71"/>
      <c r="E5" s="71"/>
      <c r="F5" s="71"/>
      <c r="G5" s="72"/>
    </row>
    <row r="6" spans="1:7" ht="18" x14ac:dyDescent="0.35">
      <c r="A6" s="83" t="s">
        <v>32</v>
      </c>
      <c r="B6" s="83"/>
      <c r="C6" s="83"/>
      <c r="D6" s="83"/>
      <c r="E6" s="83"/>
      <c r="F6" s="83"/>
      <c r="G6" s="83"/>
    </row>
    <row r="7" spans="1:7" x14ac:dyDescent="0.3">
      <c r="A7" s="84" t="s">
        <v>31</v>
      </c>
      <c r="B7" s="81" t="s">
        <v>30</v>
      </c>
      <c r="C7" s="82" t="s">
        <v>29</v>
      </c>
      <c r="D7" s="82" t="s">
        <v>74</v>
      </c>
      <c r="E7" s="82" t="s">
        <v>28</v>
      </c>
      <c r="F7" s="82" t="s">
        <v>27</v>
      </c>
      <c r="G7" s="82" t="s">
        <v>26</v>
      </c>
    </row>
    <row r="8" spans="1:7" x14ac:dyDescent="0.3">
      <c r="A8" s="84"/>
      <c r="B8" s="81"/>
      <c r="C8" s="82"/>
      <c r="D8" s="82"/>
      <c r="E8" s="82"/>
      <c r="F8" s="82"/>
      <c r="G8" s="82"/>
    </row>
    <row r="9" spans="1:7" ht="41.4" x14ac:dyDescent="0.3">
      <c r="A9" s="39" t="s">
        <v>77</v>
      </c>
      <c r="B9" s="32" t="s">
        <v>75</v>
      </c>
      <c r="C9" s="11"/>
      <c r="D9" s="11" t="s">
        <v>2</v>
      </c>
      <c r="E9" s="11">
        <v>3</v>
      </c>
      <c r="F9" s="33">
        <f>C9*E9</f>
        <v>0</v>
      </c>
      <c r="G9" s="33">
        <f t="shared" ref="G9:G24" si="0">F9*1.23</f>
        <v>0</v>
      </c>
    </row>
    <row r="10" spans="1:7" x14ac:dyDescent="0.3">
      <c r="A10" s="11" t="s">
        <v>18</v>
      </c>
      <c r="B10" s="32" t="s">
        <v>17</v>
      </c>
      <c r="C10" s="49"/>
      <c r="D10" s="11">
        <v>4</v>
      </c>
      <c r="E10" s="11">
        <v>3</v>
      </c>
      <c r="F10" s="33">
        <f>C10*D10*E10</f>
        <v>0</v>
      </c>
      <c r="G10" s="33">
        <f t="shared" si="0"/>
        <v>0</v>
      </c>
    </row>
    <row r="11" spans="1:7" x14ac:dyDescent="0.3">
      <c r="A11" s="11" t="s">
        <v>16</v>
      </c>
      <c r="B11" s="32" t="s">
        <v>15</v>
      </c>
      <c r="C11" s="49"/>
      <c r="D11" s="11">
        <v>4</v>
      </c>
      <c r="E11" s="11">
        <v>3</v>
      </c>
      <c r="F11" s="33">
        <f>C11*D11*E11</f>
        <v>0</v>
      </c>
      <c r="G11" s="33">
        <f t="shared" si="0"/>
        <v>0</v>
      </c>
    </row>
    <row r="12" spans="1:7" x14ac:dyDescent="0.3">
      <c r="A12" s="11" t="s">
        <v>14</v>
      </c>
      <c r="B12" s="32" t="s">
        <v>13</v>
      </c>
      <c r="C12" s="49"/>
      <c r="D12" s="11">
        <v>2</v>
      </c>
      <c r="E12" s="11">
        <v>3</v>
      </c>
      <c r="F12" s="33">
        <f>C12*E12*D12</f>
        <v>0</v>
      </c>
      <c r="G12" s="33">
        <f t="shared" si="0"/>
        <v>0</v>
      </c>
    </row>
    <row r="13" spans="1:7" x14ac:dyDescent="0.3">
      <c r="A13" s="11" t="s">
        <v>12</v>
      </c>
      <c r="B13" s="32" t="s">
        <v>11</v>
      </c>
      <c r="C13" s="49"/>
      <c r="D13" s="11">
        <v>200</v>
      </c>
      <c r="E13" s="11">
        <v>3</v>
      </c>
      <c r="F13" s="33">
        <f>C13*D13*E13</f>
        <v>0</v>
      </c>
      <c r="G13" s="33">
        <f t="shared" si="0"/>
        <v>0</v>
      </c>
    </row>
    <row r="14" spans="1:7" x14ac:dyDescent="0.3">
      <c r="A14" s="11" t="s">
        <v>10</v>
      </c>
      <c r="B14" s="32" t="s">
        <v>9</v>
      </c>
      <c r="C14" s="49"/>
      <c r="D14" s="11" t="s">
        <v>2</v>
      </c>
      <c r="E14" s="11">
        <v>3</v>
      </c>
      <c r="F14" s="33">
        <f>C14*E14</f>
        <v>0</v>
      </c>
      <c r="G14" s="33">
        <f t="shared" si="0"/>
        <v>0</v>
      </c>
    </row>
    <row r="15" spans="1:7" ht="15" thickBot="1" x14ac:dyDescent="0.35">
      <c r="A15" s="5" t="s">
        <v>8</v>
      </c>
      <c r="B15" s="37" t="s">
        <v>7</v>
      </c>
      <c r="C15" s="49"/>
      <c r="D15" s="5">
        <v>1</v>
      </c>
      <c r="E15" s="11">
        <v>3</v>
      </c>
      <c r="F15" s="34">
        <f>C15*E15</f>
        <v>0</v>
      </c>
      <c r="G15" s="34">
        <f t="shared" si="0"/>
        <v>0</v>
      </c>
    </row>
    <row r="16" spans="1:7" ht="15" thickBot="1" x14ac:dyDescent="0.35">
      <c r="A16" s="79" t="s">
        <v>6</v>
      </c>
      <c r="B16" s="79"/>
      <c r="C16" s="79"/>
      <c r="D16" s="79"/>
      <c r="E16" s="79"/>
      <c r="F16" s="35">
        <f>SUM(F9:F15)/3</f>
        <v>0</v>
      </c>
      <c r="G16" s="35">
        <f t="shared" si="0"/>
        <v>0</v>
      </c>
    </row>
    <row r="17" spans="1:7" x14ac:dyDescent="0.3">
      <c r="A17" s="7" t="s">
        <v>5</v>
      </c>
      <c r="B17" s="38" t="s">
        <v>4</v>
      </c>
      <c r="C17" s="7"/>
      <c r="D17" s="7">
        <v>200</v>
      </c>
      <c r="E17" s="7">
        <v>3</v>
      </c>
      <c r="F17" s="36">
        <f>C17*D17*E17</f>
        <v>0</v>
      </c>
      <c r="G17" s="36">
        <f t="shared" si="0"/>
        <v>0</v>
      </c>
    </row>
    <row r="18" spans="1:7" x14ac:dyDescent="0.3">
      <c r="A18" s="5" t="s">
        <v>3</v>
      </c>
      <c r="B18" s="37" t="s">
        <v>76</v>
      </c>
      <c r="C18" s="7"/>
      <c r="D18" s="5" t="s">
        <v>2</v>
      </c>
      <c r="E18" s="5">
        <v>3</v>
      </c>
      <c r="F18" s="34">
        <f>C18</f>
        <v>0</v>
      </c>
      <c r="G18" s="34">
        <f t="shared" si="0"/>
        <v>0</v>
      </c>
    </row>
    <row r="19" spans="1:7" x14ac:dyDescent="0.3">
      <c r="A19" s="80" t="s">
        <v>25</v>
      </c>
      <c r="B19" s="32" t="s">
        <v>24</v>
      </c>
      <c r="C19" s="7"/>
      <c r="D19" s="11">
        <v>200</v>
      </c>
      <c r="E19" s="11">
        <v>3</v>
      </c>
      <c r="F19" s="33">
        <f>C19*E19</f>
        <v>0</v>
      </c>
      <c r="G19" s="33">
        <f t="shared" si="0"/>
        <v>0</v>
      </c>
    </row>
    <row r="20" spans="1:7" x14ac:dyDescent="0.3">
      <c r="A20" s="80"/>
      <c r="B20" s="32" t="s">
        <v>23</v>
      </c>
      <c r="C20" s="7"/>
      <c r="D20" s="11">
        <v>200</v>
      </c>
      <c r="E20" s="11">
        <v>3</v>
      </c>
      <c r="F20" s="33">
        <f>C20*E20</f>
        <v>0</v>
      </c>
      <c r="G20" s="33">
        <f t="shared" si="0"/>
        <v>0</v>
      </c>
    </row>
    <row r="21" spans="1:7" x14ac:dyDescent="0.3">
      <c r="A21" s="80"/>
      <c r="B21" s="32" t="s">
        <v>22</v>
      </c>
      <c r="C21" s="7"/>
      <c r="D21" s="11">
        <v>200</v>
      </c>
      <c r="E21" s="11">
        <v>3</v>
      </c>
      <c r="F21" s="33">
        <f>C21*E21</f>
        <v>0</v>
      </c>
      <c r="G21" s="33">
        <f t="shared" si="0"/>
        <v>0</v>
      </c>
    </row>
    <row r="22" spans="1:7" x14ac:dyDescent="0.3">
      <c r="A22" s="80"/>
      <c r="B22" s="32" t="s">
        <v>21</v>
      </c>
      <c r="C22" s="7"/>
      <c r="D22" s="11">
        <v>200</v>
      </c>
      <c r="E22" s="11">
        <v>3</v>
      </c>
      <c r="F22" s="33">
        <f t="shared" ref="F22:F24" si="1">C22*E22</f>
        <v>0</v>
      </c>
      <c r="G22" s="33">
        <f t="shared" si="0"/>
        <v>0</v>
      </c>
    </row>
    <row r="23" spans="1:7" x14ac:dyDescent="0.3">
      <c r="A23" s="80"/>
      <c r="B23" s="32" t="s">
        <v>20</v>
      </c>
      <c r="C23" s="7"/>
      <c r="D23" s="11">
        <v>200</v>
      </c>
      <c r="E23" s="11">
        <v>3</v>
      </c>
      <c r="F23" s="33">
        <f t="shared" si="1"/>
        <v>0</v>
      </c>
      <c r="G23" s="33">
        <f t="shared" si="0"/>
        <v>0</v>
      </c>
    </row>
    <row r="24" spans="1:7" ht="15" thickBot="1" x14ac:dyDescent="0.35">
      <c r="A24" s="80"/>
      <c r="B24" s="32" t="s">
        <v>19</v>
      </c>
      <c r="C24" s="7"/>
      <c r="D24" s="11">
        <v>200</v>
      </c>
      <c r="E24" s="11">
        <v>3</v>
      </c>
      <c r="F24" s="33">
        <f t="shared" si="1"/>
        <v>0</v>
      </c>
      <c r="G24" s="33">
        <f t="shared" si="0"/>
        <v>0</v>
      </c>
    </row>
    <row r="25" spans="1:7" ht="15" thickBot="1" x14ac:dyDescent="0.35">
      <c r="A25" s="79" t="s">
        <v>1</v>
      </c>
      <c r="B25" s="79"/>
      <c r="C25" s="79"/>
      <c r="D25" s="79"/>
      <c r="E25" s="79"/>
      <c r="F25" s="1">
        <f>SUM(F17:F24)</f>
        <v>0</v>
      </c>
      <c r="G25" s="1">
        <f>F25*1.23</f>
        <v>0</v>
      </c>
    </row>
    <row r="26" spans="1:7" x14ac:dyDescent="0.3">
      <c r="A26" s="78" t="s">
        <v>0</v>
      </c>
      <c r="B26" s="78"/>
      <c r="C26" s="78"/>
      <c r="D26" s="78"/>
      <c r="E26" s="78"/>
      <c r="F26" s="50">
        <f>F16*3+F25</f>
        <v>0</v>
      </c>
      <c r="G26" s="50">
        <f>F26*1.23</f>
        <v>0</v>
      </c>
    </row>
  </sheetData>
  <mergeCells count="13">
    <mergeCell ref="A26:E26"/>
    <mergeCell ref="A25:E25"/>
    <mergeCell ref="A5:G5"/>
    <mergeCell ref="A19:A24"/>
    <mergeCell ref="B7:B8"/>
    <mergeCell ref="C7:C8"/>
    <mergeCell ref="D7:D8"/>
    <mergeCell ref="E7:E8"/>
    <mergeCell ref="A16:E16"/>
    <mergeCell ref="A6:G6"/>
    <mergeCell ref="F7:F8"/>
    <mergeCell ref="G7:G8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Suma dla oferty</vt:lpstr>
      <vt:lpstr>Część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Krakowska-Ostrowska</dc:creator>
  <cp:lastModifiedBy>Anna Krakowska-Ostrowska</cp:lastModifiedBy>
  <dcterms:created xsi:type="dcterms:W3CDTF">2022-04-20T11:51:10Z</dcterms:created>
  <dcterms:modified xsi:type="dcterms:W3CDTF">2022-06-07T10:00:25Z</dcterms:modified>
</cp:coreProperties>
</file>